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Administración Central Cuenta Pública Anual\Cuenta Pública\Disciplina\"/>
    </mc:Choice>
  </mc:AlternateContent>
  <xr:revisionPtr revIDLastSave="0" documentId="13_ncr:1_{C3B883A6-93C9-4BBD-984C-6043D5CB6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9" l="1"/>
  <c r="A2" i="15"/>
  <c r="A2" i="14" l="1"/>
  <c r="A2" i="13"/>
  <c r="A2" i="12"/>
  <c r="A2" i="11"/>
  <c r="A2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B43" i="9"/>
  <c r="D9" i="9"/>
  <c r="E9" i="9"/>
  <c r="G9" i="9"/>
  <c r="B9" i="9"/>
  <c r="D43" i="9"/>
  <c r="E43" i="9"/>
  <c r="G43" i="9"/>
  <c r="F43" i="9"/>
  <c r="F9" i="9"/>
  <c r="D77" i="9" l="1"/>
  <c r="E77" i="9"/>
  <c r="G77" i="9"/>
  <c r="C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<sst xmlns="http://schemas.openxmlformats.org/spreadsheetml/2006/main" count="257" uniqueCount="170">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</sst>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zoomScale="75" zoomScaleNormal="75" workbookViewId="0">
      <selection activeCell="C46" sqref="C4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4" t="s">
        <v>20</v>
      </c>
      <c r="B1" s="75"/>
      <c r="C1" s="75"/>
      <c r="D1" s="75"/>
      <c r="E1" s="75"/>
      <c r="F1" s="75"/>
      <c r="G1" s="75"/>
    </row>
    <row r="2" spans="1:7" x14ac:dyDescent="0.25">
      <c r="A2" s="42" t="e">
        <f>#REF!</f>
        <v>#REF!</v>
      </c>
      <c r="B2" s="43"/>
      <c r="C2" s="43"/>
      <c r="D2" s="43"/>
      <c r="E2" s="43"/>
      <c r="F2" s="43"/>
      <c r="G2" s="44"/>
    </row>
    <row r="3" spans="1:7" x14ac:dyDescent="0.25">
      <c r="A3" s="45" t="s">
        <v>21</v>
      </c>
      <c r="B3" s="46"/>
      <c r="C3" s="46"/>
      <c r="D3" s="46"/>
      <c r="E3" s="46"/>
      <c r="F3" s="46"/>
      <c r="G3" s="47"/>
    </row>
    <row r="4" spans="1:7" x14ac:dyDescent="0.25">
      <c r="A4" s="45" t="s">
        <v>22</v>
      </c>
      <c r="B4" s="46"/>
      <c r="C4" s="46"/>
      <c r="D4" s="46"/>
      <c r="E4" s="46"/>
      <c r="F4" s="46"/>
      <c r="G4" s="47"/>
    </row>
    <row r="5" spans="1:7" x14ac:dyDescent="0.25">
      <c r="A5" s="45" t="e">
        <f>#REF!</f>
        <v>#REF!</v>
      </c>
      <c r="B5" s="46"/>
      <c r="C5" s="46"/>
      <c r="D5" s="46"/>
      <c r="E5" s="46"/>
      <c r="F5" s="46"/>
      <c r="G5" s="47"/>
    </row>
    <row r="6" spans="1:7" x14ac:dyDescent="0.25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25">
      <c r="A7" s="67" t="s">
        <v>1</v>
      </c>
      <c r="B7" s="71" t="s">
        <v>16</v>
      </c>
      <c r="C7" s="72"/>
      <c r="D7" s="72"/>
      <c r="E7" s="72"/>
      <c r="F7" s="73"/>
      <c r="G7" s="70" t="s">
        <v>23</v>
      </c>
    </row>
    <row r="8" spans="1:7" ht="30" x14ac:dyDescent="0.25">
      <c r="A8" s="68"/>
      <c r="B8" s="6" t="s">
        <v>17</v>
      </c>
      <c r="C8" s="3" t="s">
        <v>24</v>
      </c>
      <c r="D8" s="6" t="s">
        <v>18</v>
      </c>
      <c r="E8" s="6" t="s">
        <v>2</v>
      </c>
      <c r="F8" s="9" t="s">
        <v>3</v>
      </c>
      <c r="G8" s="69"/>
    </row>
    <row r="9" spans="1:7" ht="16.5" customHeight="1" x14ac:dyDescent="0.25">
      <c r="A9" s="7" t="s">
        <v>25</v>
      </c>
      <c r="B9" s="8">
        <f>SUM(B10,B19,B27,B37)</f>
        <v>185076845.20999998</v>
      </c>
      <c r="C9" s="8">
        <f t="shared" ref="C9:G9" si="0">SUM(C10,C19,C27,C37)</f>
        <v>25904925.390000004</v>
      </c>
      <c r="D9" s="8">
        <f t="shared" si="0"/>
        <v>210981770.59999996</v>
      </c>
      <c r="E9" s="8">
        <f t="shared" si="0"/>
        <v>198446652.12999997</v>
      </c>
      <c r="F9" s="8">
        <f t="shared" si="0"/>
        <v>196203726.67999998</v>
      </c>
      <c r="G9" s="8">
        <f t="shared" si="0"/>
        <v>12535118.469999999</v>
      </c>
    </row>
    <row r="10" spans="1:7" ht="15" customHeight="1" x14ac:dyDescent="0.25">
      <c r="A10" s="21" t="s">
        <v>26</v>
      </c>
      <c r="B10" s="16">
        <f>SUM(B11:B18)</f>
        <v>104213101.56999999</v>
      </c>
      <c r="C10" s="16">
        <f t="shared" ref="C10:G10" si="1">SUM(C11:C18)</f>
        <v>8069745.8300000019</v>
      </c>
      <c r="D10" s="16">
        <f t="shared" si="1"/>
        <v>112282847.39999999</v>
      </c>
      <c r="E10" s="16">
        <f t="shared" si="1"/>
        <v>100982968.67999999</v>
      </c>
      <c r="F10" s="16">
        <f t="shared" si="1"/>
        <v>100295759.42</v>
      </c>
      <c r="G10" s="16">
        <f t="shared" si="1"/>
        <v>11299878.719999999</v>
      </c>
    </row>
    <row r="11" spans="1:7" x14ac:dyDescent="0.25">
      <c r="A11" s="38" t="s">
        <v>27</v>
      </c>
      <c r="B11" s="16">
        <v>10240553.140000001</v>
      </c>
      <c r="C11" s="16">
        <v>-753837.39</v>
      </c>
      <c r="D11" s="16">
        <v>9486715.75</v>
      </c>
      <c r="E11" s="16">
        <v>9486715.75</v>
      </c>
      <c r="F11" s="16">
        <v>9486715.7400000002</v>
      </c>
      <c r="G11" s="16">
        <v>0</v>
      </c>
    </row>
    <row r="12" spans="1:7" x14ac:dyDescent="0.25">
      <c r="A12" s="38" t="s">
        <v>28</v>
      </c>
      <c r="B12" s="16">
        <v>738277.23</v>
      </c>
      <c r="C12" s="16">
        <v>263289.59999999998</v>
      </c>
      <c r="D12" s="16">
        <v>1001566.83</v>
      </c>
      <c r="E12" s="16">
        <v>1001566.83</v>
      </c>
      <c r="F12" s="16">
        <v>1001566.83</v>
      </c>
      <c r="G12" s="16">
        <v>0</v>
      </c>
    </row>
    <row r="13" spans="1:7" x14ac:dyDescent="0.25">
      <c r="A13" s="38" t="s">
        <v>29</v>
      </c>
      <c r="B13" s="16">
        <v>35603211.770000003</v>
      </c>
      <c r="C13" s="16">
        <v>12134512.380000001</v>
      </c>
      <c r="D13" s="16">
        <v>47737724.149999999</v>
      </c>
      <c r="E13" s="16">
        <v>47737424.789999999</v>
      </c>
      <c r="F13" s="16">
        <v>47069829.060000002</v>
      </c>
      <c r="G13" s="16">
        <v>299.36</v>
      </c>
    </row>
    <row r="14" spans="1:7" x14ac:dyDescent="0.25">
      <c r="A14" s="38" t="s">
        <v>30</v>
      </c>
      <c r="B14" s="16">
        <v>2930566.01</v>
      </c>
      <c r="C14" s="16">
        <v>39925.08</v>
      </c>
      <c r="D14" s="16">
        <v>2970491.09</v>
      </c>
      <c r="E14" s="16">
        <v>2970491.09</v>
      </c>
      <c r="F14" s="16">
        <v>2970491.09</v>
      </c>
      <c r="G14" s="16">
        <v>0</v>
      </c>
    </row>
    <row r="15" spans="1:7" x14ac:dyDescent="0.25">
      <c r="A15" s="38" t="s">
        <v>31</v>
      </c>
      <c r="B15" s="16">
        <v>18707618.670000002</v>
      </c>
      <c r="C15" s="16">
        <v>11661857.32</v>
      </c>
      <c r="D15" s="16">
        <v>30369475.989999998</v>
      </c>
      <c r="E15" s="16">
        <v>19072305.140000001</v>
      </c>
      <c r="F15" s="16">
        <v>19052691.620000001</v>
      </c>
      <c r="G15" s="16">
        <v>11297170.85</v>
      </c>
    </row>
    <row r="16" spans="1:7" x14ac:dyDescent="0.25">
      <c r="A16" s="38" t="s">
        <v>32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38" t="s">
        <v>33</v>
      </c>
      <c r="B17" s="16">
        <v>27396700.34</v>
      </c>
      <c r="C17" s="16">
        <v>-13157664.550000001</v>
      </c>
      <c r="D17" s="16">
        <v>14239035.789999999</v>
      </c>
      <c r="E17" s="16">
        <v>14239035.789999999</v>
      </c>
      <c r="F17" s="16">
        <v>14239035.789999999</v>
      </c>
      <c r="G17" s="16">
        <v>0</v>
      </c>
    </row>
    <row r="18" spans="1:7" x14ac:dyDescent="0.25">
      <c r="A18" s="38" t="s">
        <v>34</v>
      </c>
      <c r="B18" s="16">
        <v>8596174.4100000001</v>
      </c>
      <c r="C18" s="16">
        <v>-2118336.61</v>
      </c>
      <c r="D18" s="16">
        <v>6477837.7999999998</v>
      </c>
      <c r="E18" s="16">
        <v>6475429.29</v>
      </c>
      <c r="F18" s="16">
        <v>6475429.29</v>
      </c>
      <c r="G18" s="16">
        <v>2408.5100000000002</v>
      </c>
    </row>
    <row r="19" spans="1:7" x14ac:dyDescent="0.25">
      <c r="A19" s="21" t="s">
        <v>35</v>
      </c>
      <c r="B19" s="16">
        <f>SUM(B20:B26)</f>
        <v>75778641.659999996</v>
      </c>
      <c r="C19" s="16">
        <f t="shared" ref="C19:G19" si="2">SUM(C20:C26)</f>
        <v>16445467.620000001</v>
      </c>
      <c r="D19" s="16">
        <f t="shared" si="2"/>
        <v>92224109.279999986</v>
      </c>
      <c r="E19" s="16">
        <f t="shared" si="2"/>
        <v>90988869.539999977</v>
      </c>
      <c r="F19" s="16">
        <f t="shared" si="2"/>
        <v>89433153.349999979</v>
      </c>
      <c r="G19" s="16">
        <f t="shared" si="2"/>
        <v>1235239.74</v>
      </c>
    </row>
    <row r="20" spans="1:7" x14ac:dyDescent="0.25">
      <c r="A20" s="38" t="s">
        <v>36</v>
      </c>
      <c r="B20" s="16">
        <v>2824481.1</v>
      </c>
      <c r="C20" s="16">
        <v>-687958.77</v>
      </c>
      <c r="D20" s="16">
        <v>2136522.33</v>
      </c>
      <c r="E20" s="16">
        <v>2136517.06</v>
      </c>
      <c r="F20" s="16">
        <v>2136517.0699999998</v>
      </c>
      <c r="G20" s="16">
        <v>5.27</v>
      </c>
    </row>
    <row r="21" spans="1:7" x14ac:dyDescent="0.25">
      <c r="A21" s="38" t="s">
        <v>37</v>
      </c>
      <c r="B21" s="16">
        <v>54541702.829999998</v>
      </c>
      <c r="C21" s="16">
        <v>15260288.210000001</v>
      </c>
      <c r="D21" s="16">
        <v>69801991.040000007</v>
      </c>
      <c r="E21" s="16">
        <v>69167552.319999993</v>
      </c>
      <c r="F21" s="16">
        <v>67611836.120000005</v>
      </c>
      <c r="G21" s="16">
        <v>634438.72</v>
      </c>
    </row>
    <row r="22" spans="1:7" x14ac:dyDescent="0.25">
      <c r="A22" s="38" t="s">
        <v>38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38" t="s">
        <v>39</v>
      </c>
      <c r="B23" s="16">
        <v>11731843.65</v>
      </c>
      <c r="C23" s="16">
        <v>468244.42</v>
      </c>
      <c r="D23" s="16">
        <v>12200088.07</v>
      </c>
      <c r="E23" s="16">
        <v>11599342.32</v>
      </c>
      <c r="F23" s="16">
        <v>11599342.32</v>
      </c>
      <c r="G23" s="16">
        <v>600745.75</v>
      </c>
    </row>
    <row r="24" spans="1:7" x14ac:dyDescent="0.25">
      <c r="A24" s="38" t="s">
        <v>40</v>
      </c>
      <c r="B24" s="16">
        <v>2169270.2999999998</v>
      </c>
      <c r="C24" s="16">
        <v>-1051267.42</v>
      </c>
      <c r="D24" s="16">
        <v>1118002.8799999999</v>
      </c>
      <c r="E24" s="16">
        <v>1117952.8799999999</v>
      </c>
      <c r="F24" s="16">
        <v>1117952.8799999999</v>
      </c>
      <c r="G24" s="16">
        <v>50</v>
      </c>
    </row>
    <row r="25" spans="1:7" x14ac:dyDescent="0.25">
      <c r="A25" s="38" t="s">
        <v>41</v>
      </c>
      <c r="B25" s="16">
        <v>2594445</v>
      </c>
      <c r="C25" s="16">
        <v>2789555</v>
      </c>
      <c r="D25" s="16">
        <v>5384000</v>
      </c>
      <c r="E25" s="16">
        <v>5384000</v>
      </c>
      <c r="F25" s="16">
        <v>5384000</v>
      </c>
      <c r="G25" s="16">
        <v>0</v>
      </c>
    </row>
    <row r="26" spans="1:7" x14ac:dyDescent="0.25">
      <c r="A26" s="38" t="s">
        <v>42</v>
      </c>
      <c r="B26" s="16">
        <v>1916898.78</v>
      </c>
      <c r="C26" s="16">
        <v>-333393.82</v>
      </c>
      <c r="D26" s="16">
        <v>1583504.96</v>
      </c>
      <c r="E26" s="16">
        <v>1583504.96</v>
      </c>
      <c r="F26" s="16">
        <v>1583504.96</v>
      </c>
      <c r="G26" s="16">
        <v>0</v>
      </c>
    </row>
    <row r="27" spans="1:7" x14ac:dyDescent="0.25">
      <c r="A27" s="21" t="s">
        <v>43</v>
      </c>
      <c r="B27" s="16">
        <f>SUM(B28:B36)</f>
        <v>5085101.9800000004</v>
      </c>
      <c r="C27" s="16">
        <f t="shared" ref="C27:G27" si="3">SUM(C28:C36)</f>
        <v>1389711.9400000002</v>
      </c>
      <c r="D27" s="16">
        <f t="shared" si="3"/>
        <v>6474813.9199999999</v>
      </c>
      <c r="E27" s="16">
        <f t="shared" si="3"/>
        <v>6474813.9100000001</v>
      </c>
      <c r="F27" s="16">
        <f t="shared" si="3"/>
        <v>6474813.9100000001</v>
      </c>
      <c r="G27" s="16">
        <f t="shared" si="3"/>
        <v>0.01</v>
      </c>
    </row>
    <row r="28" spans="1:7" x14ac:dyDescent="0.25">
      <c r="A28" s="39" t="s">
        <v>44</v>
      </c>
      <c r="B28" s="16">
        <v>3224451.62</v>
      </c>
      <c r="C28" s="16">
        <v>-520495.92</v>
      </c>
      <c r="D28" s="16">
        <v>2703955.7</v>
      </c>
      <c r="E28" s="16">
        <v>2703955.7</v>
      </c>
      <c r="F28" s="16">
        <v>2703955.7</v>
      </c>
      <c r="G28" s="16">
        <v>0</v>
      </c>
    </row>
    <row r="29" spans="1:7" x14ac:dyDescent="0.25">
      <c r="A29" s="38" t="s">
        <v>45</v>
      </c>
      <c r="B29" s="16">
        <v>95172</v>
      </c>
      <c r="C29" s="16">
        <v>-95172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1765478.36</v>
      </c>
      <c r="C34" s="16">
        <v>2005379.86</v>
      </c>
      <c r="D34" s="16">
        <v>3770858.22</v>
      </c>
      <c r="E34" s="16">
        <v>3770858.21</v>
      </c>
      <c r="F34" s="16">
        <v>3770858.21</v>
      </c>
      <c r="G34" s="16">
        <v>0.01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18"/>
      <c r="C42" s="18"/>
      <c r="D42" s="18"/>
      <c r="E42" s="18"/>
      <c r="F42" s="18"/>
      <c r="G42" s="18"/>
    </row>
    <row r="43" spans="1:7" x14ac:dyDescent="0.25">
      <c r="A43" s="1" t="s">
        <v>58</v>
      </c>
      <c r="B43" s="2">
        <f>SUM(B44,B53,B61,B71)</f>
        <v>162696257.23999998</v>
      </c>
      <c r="C43" s="2">
        <f t="shared" ref="C43:G43" si="5">SUM(C44,C53,C61,C71)</f>
        <v>13281235.07</v>
      </c>
      <c r="D43" s="2">
        <f t="shared" si="5"/>
        <v>175977492.31</v>
      </c>
      <c r="E43" s="2">
        <f t="shared" si="5"/>
        <v>172566536.90999997</v>
      </c>
      <c r="F43" s="2">
        <f t="shared" si="5"/>
        <v>171073395.38</v>
      </c>
      <c r="G43" s="2">
        <f t="shared" si="5"/>
        <v>3410955.4</v>
      </c>
    </row>
    <row r="44" spans="1:7" x14ac:dyDescent="0.25">
      <c r="A44" s="21" t="s">
        <v>26</v>
      </c>
      <c r="B44" s="16">
        <f>SUM(B45:B52)</f>
        <v>16576610.779999999</v>
      </c>
      <c r="C44" s="16">
        <f t="shared" ref="C44:G44" si="6">SUM(C45:C52)</f>
        <v>14766140.67</v>
      </c>
      <c r="D44" s="16">
        <f t="shared" si="6"/>
        <v>31342751.449999999</v>
      </c>
      <c r="E44" s="16">
        <f t="shared" si="6"/>
        <v>31334626.449999999</v>
      </c>
      <c r="F44" s="16">
        <f t="shared" si="6"/>
        <v>31334626.449999999</v>
      </c>
      <c r="G44" s="16">
        <f t="shared" si="6"/>
        <v>8125</v>
      </c>
    </row>
    <row r="45" spans="1:7" x14ac:dyDescent="0.25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39" t="s">
        <v>28</v>
      </c>
      <c r="B46" s="16">
        <v>0</v>
      </c>
      <c r="C46" s="16">
        <v>192000</v>
      </c>
      <c r="D46" s="16">
        <v>192000</v>
      </c>
      <c r="E46" s="16">
        <v>183875</v>
      </c>
      <c r="F46" s="16">
        <v>183875</v>
      </c>
      <c r="G46" s="16">
        <v>8125</v>
      </c>
    </row>
    <row r="47" spans="1:7" x14ac:dyDescent="0.25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39" t="s">
        <v>31</v>
      </c>
      <c r="B49" s="16">
        <v>2511403.5</v>
      </c>
      <c r="C49" s="16">
        <v>46910.5</v>
      </c>
      <c r="D49" s="16">
        <v>2558314</v>
      </c>
      <c r="E49" s="16">
        <v>2558314</v>
      </c>
      <c r="F49" s="16">
        <v>2558314</v>
      </c>
      <c r="G49" s="16">
        <v>0</v>
      </c>
    </row>
    <row r="50" spans="1:7" x14ac:dyDescent="0.25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39" t="s">
        <v>33</v>
      </c>
      <c r="B51" s="16">
        <v>14065207.279999999</v>
      </c>
      <c r="C51" s="16">
        <v>14527230.17</v>
      </c>
      <c r="D51" s="16">
        <v>28592437.449999999</v>
      </c>
      <c r="E51" s="16">
        <v>28592437.449999999</v>
      </c>
      <c r="F51" s="16">
        <v>28592437.449999999</v>
      </c>
      <c r="G51" s="16">
        <v>0</v>
      </c>
    </row>
    <row r="52" spans="1:7" x14ac:dyDescent="0.25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21" t="s">
        <v>35</v>
      </c>
      <c r="B53" s="16">
        <f>SUM(B54:B60)</f>
        <v>146119646.45999998</v>
      </c>
      <c r="C53" s="16">
        <f t="shared" ref="C53:G53" si="7">SUM(C54:C60)</f>
        <v>-1964905.6</v>
      </c>
      <c r="D53" s="16">
        <f t="shared" si="7"/>
        <v>144154740.86000001</v>
      </c>
      <c r="E53" s="16">
        <f t="shared" si="7"/>
        <v>140953654.13999999</v>
      </c>
      <c r="F53" s="16">
        <f t="shared" si="7"/>
        <v>139460512.61000001</v>
      </c>
      <c r="G53" s="16">
        <f t="shared" si="7"/>
        <v>3201086.7199999997</v>
      </c>
    </row>
    <row r="54" spans="1:7" x14ac:dyDescent="0.25">
      <c r="A54" s="39" t="s">
        <v>36</v>
      </c>
      <c r="B54" s="16">
        <v>4559413.16</v>
      </c>
      <c r="C54" s="16">
        <v>7446765.8799999999</v>
      </c>
      <c r="D54" s="16">
        <v>12006179.039999999</v>
      </c>
      <c r="E54" s="16">
        <v>11898543.970000001</v>
      </c>
      <c r="F54" s="16">
        <v>11867693.5</v>
      </c>
      <c r="G54" s="16">
        <v>107635.07</v>
      </c>
    </row>
    <row r="55" spans="1:7" x14ac:dyDescent="0.25">
      <c r="A55" s="39" t="s">
        <v>37</v>
      </c>
      <c r="B55" s="16">
        <v>127373018.52</v>
      </c>
      <c r="C55" s="16">
        <v>-5896547.04</v>
      </c>
      <c r="D55" s="16">
        <v>121476471.48</v>
      </c>
      <c r="E55" s="16">
        <v>118524565.25</v>
      </c>
      <c r="F55" s="16">
        <v>117088330.98999999</v>
      </c>
      <c r="G55" s="16">
        <v>2951906.23</v>
      </c>
    </row>
    <row r="56" spans="1:7" x14ac:dyDescent="0.25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40" t="s">
        <v>39</v>
      </c>
      <c r="B57" s="16">
        <v>5313839.78</v>
      </c>
      <c r="C57" s="16">
        <v>-659.44</v>
      </c>
      <c r="D57" s="16">
        <v>5313180.34</v>
      </c>
      <c r="E57" s="16">
        <v>5174360.92</v>
      </c>
      <c r="F57" s="16">
        <v>5148304.12</v>
      </c>
      <c r="G57" s="16">
        <v>138819.42000000001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8873375</v>
      </c>
      <c r="C59" s="16">
        <v>-3614465</v>
      </c>
      <c r="D59" s="16">
        <v>5258910</v>
      </c>
      <c r="E59" s="16">
        <v>5258910</v>
      </c>
      <c r="F59" s="16">
        <v>5258910</v>
      </c>
      <c r="G59" s="16">
        <v>0</v>
      </c>
    </row>
    <row r="60" spans="1:7" x14ac:dyDescent="0.25">
      <c r="A60" s="39" t="s">
        <v>42</v>
      </c>
      <c r="B60" s="16">
        <v>0</v>
      </c>
      <c r="C60" s="16">
        <v>100000</v>
      </c>
      <c r="D60" s="16">
        <v>100000</v>
      </c>
      <c r="E60" s="16">
        <v>97274</v>
      </c>
      <c r="F60" s="16">
        <v>97274</v>
      </c>
      <c r="G60" s="16">
        <v>2726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8">SUM(C62:C70)</f>
        <v>480000</v>
      </c>
      <c r="D61" s="16">
        <f t="shared" si="8"/>
        <v>480000</v>
      </c>
      <c r="E61" s="16">
        <f t="shared" si="8"/>
        <v>278256.32</v>
      </c>
      <c r="F61" s="16">
        <f t="shared" si="8"/>
        <v>278256.32</v>
      </c>
      <c r="G61" s="16">
        <f t="shared" si="8"/>
        <v>201743.68</v>
      </c>
    </row>
    <row r="62" spans="1:7" x14ac:dyDescent="0.25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480000</v>
      </c>
      <c r="D68" s="16">
        <v>480000</v>
      </c>
      <c r="E68" s="16">
        <v>278256.32</v>
      </c>
      <c r="F68" s="16">
        <v>278256.32</v>
      </c>
      <c r="G68" s="16">
        <v>201743.68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19</v>
      </c>
      <c r="B77" s="2">
        <f>B43+B9</f>
        <v>347773102.44999993</v>
      </c>
      <c r="C77" s="2">
        <f t="shared" ref="C77:G77" si="10">C43+C9</f>
        <v>39186160.460000008</v>
      </c>
      <c r="D77" s="2">
        <f t="shared" si="10"/>
        <v>386959262.90999997</v>
      </c>
      <c r="E77" s="2">
        <f t="shared" si="10"/>
        <v>371013189.03999996</v>
      </c>
      <c r="F77" s="2">
        <f t="shared" si="10"/>
        <v>367277122.05999994</v>
      </c>
      <c r="G77" s="2">
        <f t="shared" si="10"/>
        <v>15946073.869999999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1 B71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8" t="s">
        <v>59</v>
      </c>
      <c r="B1" s="78"/>
      <c r="C1" s="78"/>
      <c r="D1" s="78"/>
      <c r="E1" s="78"/>
      <c r="F1" s="78"/>
      <c r="G1" s="78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60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61</v>
      </c>
      <c r="B5" s="60"/>
      <c r="C5" s="60"/>
      <c r="D5" s="60"/>
      <c r="E5" s="60"/>
      <c r="F5" s="60"/>
      <c r="G5" s="61"/>
    </row>
    <row r="6" spans="1:7" x14ac:dyDescent="0.25">
      <c r="A6" s="76" t="s">
        <v>62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33" t="s">
        <v>63</v>
      </c>
      <c r="C7" s="77"/>
      <c r="D7" s="77"/>
      <c r="E7" s="77"/>
      <c r="F7" s="77"/>
      <c r="G7" s="77"/>
    </row>
    <row r="8" spans="1:7" ht="30" x14ac:dyDescent="0.25">
      <c r="A8" s="34" t="s">
        <v>64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65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66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67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68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69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70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71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72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73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74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75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14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76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77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78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79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61</v>
      </c>
      <c r="B5" s="46"/>
      <c r="C5" s="46"/>
      <c r="D5" s="46"/>
      <c r="E5" s="46"/>
      <c r="F5" s="46"/>
      <c r="G5" s="47"/>
    </row>
    <row r="6" spans="1:7" x14ac:dyDescent="0.25">
      <c r="A6" s="80" t="s">
        <v>80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2" t="s">
        <v>63</v>
      </c>
      <c r="C7" s="77"/>
      <c r="D7" s="77"/>
      <c r="E7" s="77"/>
      <c r="F7" s="77"/>
      <c r="G7" s="77"/>
    </row>
    <row r="8" spans="1:7" x14ac:dyDescent="0.25">
      <c r="A8" s="7" t="s">
        <v>81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82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83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84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85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86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87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88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90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91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82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83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84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85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86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87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88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92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90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93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94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95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3" t="s">
        <v>62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f>+F5+1</f>
        <v>2022</v>
      </c>
    </row>
    <row r="6" spans="1:7" ht="32.25" x14ac:dyDescent="0.25">
      <c r="A6" s="70"/>
      <c r="B6" s="85"/>
      <c r="C6" s="85"/>
      <c r="D6" s="85"/>
      <c r="E6" s="85"/>
      <c r="F6" s="85"/>
      <c r="G6" s="12" t="s">
        <v>96</v>
      </c>
    </row>
    <row r="7" spans="1:7" x14ac:dyDescent="0.25">
      <c r="A7" s="25" t="s">
        <v>64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97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98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99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100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101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102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103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104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105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106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107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70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109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110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111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112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113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74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114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14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76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115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116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2" t="s">
        <v>117</v>
      </c>
      <c r="B39" s="82"/>
      <c r="C39" s="82"/>
      <c r="D39" s="82"/>
      <c r="E39" s="82"/>
      <c r="F39" s="82"/>
      <c r="G39" s="82"/>
    </row>
    <row r="40" spans="1:7" x14ac:dyDescent="0.25">
      <c r="A40" s="82" t="s">
        <v>118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119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120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6" t="s">
        <v>80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2" t="s">
        <v>121</v>
      </c>
    </row>
    <row r="7" spans="1:7" x14ac:dyDescent="0.25">
      <c r="A7" s="7" t="s">
        <v>81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82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83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84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85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86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87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88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89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90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91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82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83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84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88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92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90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122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2" t="s">
        <v>117</v>
      </c>
      <c r="B32" s="82"/>
      <c r="C32" s="82"/>
      <c r="D32" s="82"/>
      <c r="E32" s="82"/>
      <c r="F32" s="82"/>
      <c r="G32" s="82"/>
    </row>
    <row r="33" spans="1:7" x14ac:dyDescent="0.25">
      <c r="A33" s="82" t="s">
        <v>118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8" t="s">
        <v>123</v>
      </c>
      <c r="B1" s="88"/>
      <c r="C1" s="88"/>
      <c r="D1" s="88"/>
      <c r="E1" s="88"/>
      <c r="F1" s="88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124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125</v>
      </c>
      <c r="C4" s="52" t="s">
        <v>126</v>
      </c>
      <c r="D4" s="52" t="s">
        <v>127</v>
      </c>
      <c r="E4" s="52" t="s">
        <v>128</v>
      </c>
      <c r="F4" s="52" t="s">
        <v>129</v>
      </c>
    </row>
    <row r="5" spans="1:6" ht="12.75" customHeight="1" x14ac:dyDescent="0.25">
      <c r="A5" s="5" t="s">
        <v>130</v>
      </c>
      <c r="B5" s="18"/>
      <c r="C5" s="18"/>
      <c r="D5" s="18"/>
      <c r="E5" s="18"/>
      <c r="F5" s="18"/>
    </row>
    <row r="6" spans="1:6" ht="30" x14ac:dyDescent="0.25">
      <c r="A6" s="22" t="s">
        <v>131</v>
      </c>
      <c r="B6" s="23"/>
      <c r="C6" s="23"/>
      <c r="D6" s="23"/>
      <c r="E6" s="23"/>
      <c r="F6" s="23"/>
    </row>
    <row r="7" spans="1:6" ht="15" x14ac:dyDescent="0.25">
      <c r="A7" s="22" t="s">
        <v>132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133</v>
      </c>
      <c r="B9" s="15"/>
      <c r="C9" s="15"/>
      <c r="D9" s="15"/>
      <c r="E9" s="15"/>
      <c r="F9" s="15"/>
    </row>
    <row r="10" spans="1:6" ht="15" x14ac:dyDescent="0.25">
      <c r="A10" s="22" t="s">
        <v>134</v>
      </c>
      <c r="B10" s="23"/>
      <c r="C10" s="23"/>
      <c r="D10" s="23"/>
      <c r="E10" s="23"/>
      <c r="F10" s="23"/>
    </row>
    <row r="11" spans="1:6" ht="15" x14ac:dyDescent="0.25">
      <c r="A11" s="39" t="s">
        <v>135</v>
      </c>
      <c r="B11" s="23"/>
      <c r="C11" s="23"/>
      <c r="D11" s="23"/>
      <c r="E11" s="23"/>
      <c r="F11" s="23"/>
    </row>
    <row r="12" spans="1:6" ht="15" x14ac:dyDescent="0.25">
      <c r="A12" s="39" t="s">
        <v>136</v>
      </c>
      <c r="B12" s="23"/>
      <c r="C12" s="23"/>
      <c r="D12" s="23"/>
      <c r="E12" s="23"/>
      <c r="F12" s="23"/>
    </row>
    <row r="13" spans="1:6" ht="15" x14ac:dyDescent="0.25">
      <c r="A13" s="39" t="s">
        <v>137</v>
      </c>
      <c r="B13" s="23"/>
      <c r="C13" s="23"/>
      <c r="D13" s="23"/>
      <c r="E13" s="23"/>
      <c r="F13" s="23"/>
    </row>
    <row r="14" spans="1:6" ht="15" x14ac:dyDescent="0.25">
      <c r="A14" s="22" t="s">
        <v>138</v>
      </c>
      <c r="B14" s="23"/>
      <c r="C14" s="23"/>
      <c r="D14" s="23"/>
      <c r="E14" s="23"/>
      <c r="F14" s="23"/>
    </row>
    <row r="15" spans="1:6" ht="15" x14ac:dyDescent="0.25">
      <c r="A15" s="39" t="s">
        <v>135</v>
      </c>
      <c r="B15" s="23"/>
      <c r="C15" s="23"/>
      <c r="D15" s="23"/>
      <c r="E15" s="23"/>
      <c r="F15" s="23"/>
    </row>
    <row r="16" spans="1:6" ht="15" x14ac:dyDescent="0.25">
      <c r="A16" s="39" t="s">
        <v>136</v>
      </c>
      <c r="B16" s="23"/>
      <c r="C16" s="23"/>
      <c r="D16" s="23"/>
      <c r="E16" s="23"/>
      <c r="F16" s="23"/>
    </row>
    <row r="17" spans="1:6" ht="15" x14ac:dyDescent="0.25">
      <c r="A17" s="39" t="s">
        <v>137</v>
      </c>
      <c r="B17" s="23"/>
      <c r="C17" s="23"/>
      <c r="D17" s="23"/>
      <c r="E17" s="23"/>
      <c r="F17" s="23"/>
    </row>
    <row r="18" spans="1:6" ht="15" x14ac:dyDescent="0.25">
      <c r="A18" s="22" t="s">
        <v>139</v>
      </c>
      <c r="B18" s="53"/>
      <c r="C18" s="23"/>
      <c r="D18" s="23"/>
      <c r="E18" s="23"/>
      <c r="F18" s="23"/>
    </row>
    <row r="19" spans="1:6" ht="15" x14ac:dyDescent="0.25">
      <c r="A19" s="22" t="s">
        <v>140</v>
      </c>
      <c r="B19" s="23"/>
      <c r="C19" s="23"/>
      <c r="D19" s="23"/>
      <c r="E19" s="23"/>
      <c r="F19" s="23"/>
    </row>
    <row r="20" spans="1:6" ht="30" x14ac:dyDescent="0.25">
      <c r="A20" s="22" t="s">
        <v>141</v>
      </c>
      <c r="B20" s="54"/>
      <c r="C20" s="54"/>
      <c r="D20" s="54"/>
      <c r="E20" s="54"/>
      <c r="F20" s="54"/>
    </row>
    <row r="21" spans="1:6" ht="30" x14ac:dyDescent="0.25">
      <c r="A21" s="22" t="s">
        <v>142</v>
      </c>
      <c r="B21" s="54"/>
      <c r="C21" s="54"/>
      <c r="D21" s="54"/>
      <c r="E21" s="54"/>
      <c r="F21" s="54"/>
    </row>
    <row r="22" spans="1:6" ht="30" x14ac:dyDescent="0.25">
      <c r="A22" s="22" t="s">
        <v>143</v>
      </c>
      <c r="B22" s="54"/>
      <c r="C22" s="54"/>
      <c r="D22" s="54"/>
      <c r="E22" s="54"/>
      <c r="F22" s="54"/>
    </row>
    <row r="23" spans="1:6" ht="15" x14ac:dyDescent="0.25">
      <c r="A23" s="22" t="s">
        <v>144</v>
      </c>
      <c r="B23" s="54"/>
      <c r="C23" s="54"/>
      <c r="D23" s="54"/>
      <c r="E23" s="54"/>
      <c r="F23" s="54"/>
    </row>
    <row r="24" spans="1:6" ht="15" x14ac:dyDescent="0.25">
      <c r="A24" s="22" t="s">
        <v>145</v>
      </c>
      <c r="B24" s="55"/>
      <c r="C24" s="23"/>
      <c r="D24" s="23"/>
      <c r="E24" s="23"/>
      <c r="F24" s="23"/>
    </row>
    <row r="25" spans="1:6" ht="15" x14ac:dyDescent="0.25">
      <c r="A25" s="22" t="s">
        <v>146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147</v>
      </c>
      <c r="B27" s="15"/>
      <c r="C27" s="15"/>
      <c r="D27" s="15"/>
      <c r="E27" s="15"/>
      <c r="F27" s="15"/>
    </row>
    <row r="28" spans="1:6" ht="15" x14ac:dyDescent="0.25">
      <c r="A28" s="22" t="s">
        <v>148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149</v>
      </c>
      <c r="B30" s="15"/>
      <c r="C30" s="15"/>
      <c r="D30" s="15"/>
      <c r="E30" s="15"/>
      <c r="F30" s="15"/>
    </row>
    <row r="31" spans="1:6" ht="15" x14ac:dyDescent="0.25">
      <c r="A31" s="22" t="s">
        <v>134</v>
      </c>
      <c r="B31" s="23"/>
      <c r="C31" s="23"/>
      <c r="D31" s="23"/>
      <c r="E31" s="23"/>
      <c r="F31" s="23"/>
    </row>
    <row r="32" spans="1:6" ht="15" x14ac:dyDescent="0.25">
      <c r="A32" s="22" t="s">
        <v>138</v>
      </c>
      <c r="B32" s="23"/>
      <c r="C32" s="23"/>
      <c r="D32" s="23"/>
      <c r="E32" s="23"/>
      <c r="F32" s="23"/>
    </row>
    <row r="33" spans="1:6" ht="15" x14ac:dyDescent="0.25">
      <c r="A33" s="22" t="s">
        <v>150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151</v>
      </c>
      <c r="B35" s="15"/>
      <c r="C35" s="15"/>
      <c r="D35" s="15"/>
      <c r="E35" s="15"/>
      <c r="F35" s="15"/>
    </row>
    <row r="36" spans="1:6" ht="15" x14ac:dyDescent="0.25">
      <c r="A36" s="22" t="s">
        <v>152</v>
      </c>
      <c r="B36" s="23"/>
      <c r="C36" s="23"/>
      <c r="D36" s="23"/>
      <c r="E36" s="23"/>
      <c r="F36" s="23"/>
    </row>
    <row r="37" spans="1:6" ht="15" x14ac:dyDescent="0.25">
      <c r="A37" s="22" t="s">
        <v>153</v>
      </c>
      <c r="B37" s="23"/>
      <c r="C37" s="23"/>
      <c r="D37" s="23"/>
      <c r="E37" s="23"/>
      <c r="F37" s="23"/>
    </row>
    <row r="38" spans="1:6" ht="15" x14ac:dyDescent="0.25">
      <c r="A38" s="22" t="s">
        <v>154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155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156</v>
      </c>
      <c r="B42" s="15"/>
      <c r="C42" s="15"/>
      <c r="D42" s="15"/>
      <c r="E42" s="15"/>
      <c r="F42" s="15"/>
    </row>
    <row r="43" spans="1:6" ht="15" x14ac:dyDescent="0.25">
      <c r="A43" s="22" t="s">
        <v>157</v>
      </c>
      <c r="B43" s="23"/>
      <c r="C43" s="23"/>
      <c r="D43" s="23"/>
      <c r="E43" s="23"/>
      <c r="F43" s="23"/>
    </row>
    <row r="44" spans="1:6" ht="15" x14ac:dyDescent="0.25">
      <c r="A44" s="22" t="s">
        <v>158</v>
      </c>
      <c r="B44" s="23"/>
      <c r="C44" s="23"/>
      <c r="D44" s="23"/>
      <c r="E44" s="23"/>
      <c r="F44" s="23"/>
    </row>
    <row r="45" spans="1:6" ht="15" x14ac:dyDescent="0.25">
      <c r="A45" s="22" t="s">
        <v>159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160</v>
      </c>
      <c r="B47" s="15"/>
      <c r="C47" s="15"/>
      <c r="D47" s="15"/>
      <c r="E47" s="15"/>
      <c r="F47" s="15"/>
    </row>
    <row r="48" spans="1:6" ht="15" x14ac:dyDescent="0.25">
      <c r="A48" s="22" t="s">
        <v>158</v>
      </c>
      <c r="B48" s="54"/>
      <c r="C48" s="54"/>
      <c r="D48" s="54"/>
      <c r="E48" s="54"/>
      <c r="F48" s="54"/>
    </row>
    <row r="49" spans="1:6" ht="15" x14ac:dyDescent="0.25">
      <c r="A49" s="22" t="s">
        <v>159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161</v>
      </c>
      <c r="B51" s="15"/>
      <c r="C51" s="15"/>
      <c r="D51" s="15"/>
      <c r="E51" s="15"/>
      <c r="F51" s="15"/>
    </row>
    <row r="52" spans="1:6" ht="15" x14ac:dyDescent="0.25">
      <c r="A52" s="22" t="s">
        <v>158</v>
      </c>
      <c r="B52" s="23"/>
      <c r="C52" s="23"/>
      <c r="D52" s="23"/>
      <c r="E52" s="23"/>
      <c r="F52" s="23"/>
    </row>
    <row r="53" spans="1:6" ht="15" x14ac:dyDescent="0.25">
      <c r="A53" s="22" t="s">
        <v>159</v>
      </c>
      <c r="B53" s="23"/>
      <c r="C53" s="23"/>
      <c r="D53" s="23"/>
      <c r="E53" s="23"/>
      <c r="F53" s="23"/>
    </row>
    <row r="54" spans="1:6" ht="15" x14ac:dyDescent="0.25">
      <c r="A54" s="22" t="s">
        <v>162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163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158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159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164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165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166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167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168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169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2025-04-05T19:32:06Z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